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5" yWindow="-15" windowWidth="24060" windowHeight="5025"/>
  </bookViews>
  <sheets>
    <sheet name="Лист1" sheetId="1" r:id="rId1"/>
  </sheets>
  <externalReferences>
    <externalReference r:id="rId2"/>
    <externalReference r:id="rId3"/>
    <externalReference r:id="rId4"/>
    <externalReference r:id="rId5"/>
    <externalReference r:id="rId6"/>
  </externalReferences>
  <calcPr calcId="124519"/>
</workbook>
</file>

<file path=xl/calcChain.xml><?xml version="1.0" encoding="utf-8"?>
<calcChain xmlns="http://schemas.openxmlformats.org/spreadsheetml/2006/main">
  <c r="E177" i="1"/>
  <c r="E158"/>
  <c r="K82"/>
  <c r="K101"/>
  <c r="E101"/>
  <c r="E82"/>
  <c r="E63"/>
  <c r="L13" l="1"/>
  <c r="B195" l="1"/>
  <c r="A195"/>
  <c r="L194"/>
  <c r="J194"/>
  <c r="I194"/>
  <c r="H194"/>
  <c r="G194"/>
  <c r="F194"/>
  <c r="A185"/>
  <c r="L184"/>
  <c r="L195" s="1"/>
  <c r="J184"/>
  <c r="J195" s="1"/>
  <c r="I184"/>
  <c r="I195" s="1"/>
  <c r="H184"/>
  <c r="H195" s="1"/>
  <c r="G184"/>
  <c r="G195" s="1"/>
  <c r="F195"/>
  <c r="B176"/>
  <c r="A176"/>
  <c r="L175"/>
  <c r="J175"/>
  <c r="I175"/>
  <c r="H175"/>
  <c r="G175"/>
  <c r="F175"/>
  <c r="A166"/>
  <c r="L165"/>
  <c r="L176" s="1"/>
  <c r="J165"/>
  <c r="J176" s="1"/>
  <c r="I165"/>
  <c r="I176" s="1"/>
  <c r="H165"/>
  <c r="H176" s="1"/>
  <c r="G165"/>
  <c r="G176" s="1"/>
  <c r="F176"/>
  <c r="B157"/>
  <c r="A157"/>
  <c r="L156"/>
  <c r="J156"/>
  <c r="I156"/>
  <c r="H156"/>
  <c r="G156"/>
  <c r="F156"/>
  <c r="A147"/>
  <c r="L146"/>
  <c r="L157" s="1"/>
  <c r="J146"/>
  <c r="J157" s="1"/>
  <c r="I146"/>
  <c r="I157" s="1"/>
  <c r="H146"/>
  <c r="H157" s="1"/>
  <c r="G146"/>
  <c r="G157" s="1"/>
  <c r="F157"/>
  <c r="B138"/>
  <c r="A138"/>
  <c r="L137"/>
  <c r="J137"/>
  <c r="I137"/>
  <c r="H137"/>
  <c r="G137"/>
  <c r="F137"/>
  <c r="A128"/>
  <c r="L127"/>
  <c r="L138" s="1"/>
  <c r="J127"/>
  <c r="J138" s="1"/>
  <c r="I127"/>
  <c r="I138" s="1"/>
  <c r="H127"/>
  <c r="H138" s="1"/>
  <c r="G127"/>
  <c r="G138" s="1"/>
  <c r="F138"/>
  <c r="B119"/>
  <c r="A119"/>
  <c r="L118"/>
  <c r="J118"/>
  <c r="I118"/>
  <c r="H118"/>
  <c r="G118"/>
  <c r="F118"/>
  <c r="A109"/>
  <c r="L108"/>
  <c r="L119" s="1"/>
  <c r="J108"/>
  <c r="J119" s="1"/>
  <c r="I108"/>
  <c r="I119" s="1"/>
  <c r="H108"/>
  <c r="H119" s="1"/>
  <c r="G108"/>
  <c r="G119" s="1"/>
  <c r="F119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100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8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43"/>
  <c r="I43"/>
  <c r="H43"/>
  <c r="G43"/>
  <c r="F43"/>
  <c r="B24"/>
  <c r="A24"/>
  <c r="L23"/>
  <c r="J23"/>
  <c r="I23"/>
  <c r="H23"/>
  <c r="G23"/>
  <c r="F23"/>
  <c r="B14"/>
  <c r="A14"/>
  <c r="L24"/>
  <c r="J24"/>
  <c r="I24"/>
  <c r="H24"/>
  <c r="G24"/>
  <c r="F24"/>
  <c r="F196" s="1"/>
  <c r="H196" l="1"/>
  <c r="J196"/>
  <c r="G196"/>
  <c r="I196"/>
</calcChain>
</file>

<file path=xl/sharedStrings.xml><?xml version="1.0" encoding="utf-8"?>
<sst xmlns="http://schemas.openxmlformats.org/spreadsheetml/2006/main" count="285" uniqueCount="73">
  <si>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</si>
  <si>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</si>
  <si>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</si>
  <si>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</si>
  <si>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</si>
  <si>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</si>
  <si>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</si>
  <si>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</si>
  <si>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</si>
  <si>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</si>
  <si>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</si>
  <si>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</si>
  <si>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</si>
  <si>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</si>
  <si>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</si>
  <si>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</si>
  <si>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</si>
  <si>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</si>
  <si>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</si>
  <si>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</si>
  <si>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</si>
  <si>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</si>
  <si>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</si>
  <si>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</si>
  <si>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</si>
  <si>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</si>
  <si>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</si>
  <si>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</si>
  <si>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</si>
  <si>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</si>
  <si>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</si>
  <si>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</si>
  <si>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</si>
  <si>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</si>
  <si>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</si>
  <si>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</si>
  <si>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</si>
  <si>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Чай с сахаром</t>
  </si>
  <si>
    <t>МКОУ "Верхнекалиновская СОШ"</t>
  </si>
  <si>
    <t>директор</t>
  </si>
  <si>
    <t>Кавина И.В.</t>
  </si>
  <si>
    <t>Кондитерское изделие</t>
  </si>
  <si>
    <t>сладкое</t>
  </si>
  <si>
    <t>Каша жидкая молочная пшенная</t>
  </si>
  <si>
    <t>10 дневное основное меню приготавливаемых блюд</t>
  </si>
  <si>
    <t>Согласовано:</t>
  </si>
  <si>
    <t>240</t>
  </si>
  <si>
    <t>50</t>
  </si>
  <si>
    <t>169</t>
  </si>
  <si>
    <t>Масло сливочное (порциями)</t>
  </si>
  <si>
    <t>10</t>
  </si>
  <si>
    <t>14</t>
  </si>
  <si>
    <t>Чай с лимоном</t>
  </si>
  <si>
    <t>200</t>
  </si>
  <si>
    <t>377</t>
  </si>
  <si>
    <t>Каша жидкая молочная из манной крупы с маслом сливочным</t>
  </si>
  <si>
    <t>181</t>
  </si>
  <si>
    <t>376</t>
  </si>
  <si>
    <t>405</t>
  </si>
  <si>
    <t>Плов из курицы</t>
  </si>
  <si>
    <t>250</t>
  </si>
  <si>
    <t>291</t>
  </si>
  <si>
    <t>171</t>
  </si>
  <si>
    <t>Сыр Российский (порциями)</t>
  </si>
  <si>
    <t>15</t>
  </si>
  <si>
    <t>Чай с молоком</t>
  </si>
  <si>
    <t>378</t>
  </si>
  <si>
    <t>100</t>
  </si>
  <si>
    <t>Макаронные изделия отварные</t>
  </si>
  <si>
    <t>150</t>
  </si>
  <si>
    <t>309</t>
  </si>
  <si>
    <t>Фрукты/ягоды сезонные или ассорти</t>
  </si>
  <si>
    <t>338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</si>
</sst>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horizontal="center" vertical="center" wrapText="1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1" fontId="0" fillId="4" borderId="15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 wrapText="1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2" fontId="0" fillId="4" borderId="2" xfId="0" applyNumberFormat="1" applyFill="1" applyBorder="1" applyAlignment="1" applyProtection="1">
      <alignment horizontal="center" vertical="center"/>
      <protection locked="0"/>
    </xf>
    <xf numFmtId="1" fontId="0" fillId="4" borderId="17" xfId="0" applyNumberFormat="1" applyFill="1" applyBorder="1" applyAlignment="1" applyProtection="1">
      <alignment horizontal="center" vertical="center"/>
      <protection locked="0"/>
    </xf>
    <xf numFmtId="0" fontId="0" fillId="5" borderId="1" xfId="0" applyFill="1" applyBorder="1"/>
    <xf numFmtId="2" fontId="0" fillId="4" borderId="3" xfId="0" applyNumberFormat="1" applyFill="1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alignment horizontal="center" vertical="center" wrapText="1"/>
      <protection locked="0"/>
    </xf>
    <xf numFmtId="1" fontId="0" fillId="4" borderId="3" xfId="0" applyNumberFormat="1" applyFill="1" applyBorder="1" applyAlignment="1" applyProtection="1">
      <alignment horizontal="center" vertical="center"/>
      <protection locked="0"/>
    </xf>
    <xf numFmtId="1" fontId="0" fillId="4" borderId="26" xfId="0" applyNumberFormat="1" applyFill="1" applyBorder="1" applyAlignment="1" applyProtection="1">
      <alignment horizontal="center" vertical="center"/>
      <protection locked="0"/>
    </xf>
    <xf numFmtId="2" fontId="0" fillId="4" borderId="3" xfId="0" applyNumberFormat="1" applyFill="1" applyBorder="1" applyAlignment="1" applyProtection="1">
      <alignment horizontal="center" vertical="center"/>
      <protection locked="0"/>
    </xf>
    <xf numFmtId="2" fontId="11" fillId="0" borderId="27" xfId="0" applyNumberFormat="1" applyFont="1" applyBorder="1"/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0" fillId="4" borderId="23" xfId="0" applyFill="1" applyBorder="1" applyAlignment="1" applyProtection="1">
      <protection locked="0"/>
    </xf>
    <xf numFmtId="0" fontId="0" fillId="4" borderId="24" xfId="0" applyFill="1" applyBorder="1" applyAlignment="1" applyProtection="1">
      <protection locked="0"/>
    </xf>
    <xf numFmtId="0" fontId="0" fillId="0" borderId="25" xfId="0" applyBorder="1" applyAlignment="1" applyProtection="1"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LG77/Documents/&#1044;&#1054;&#1052;&#1041;&#1040;&#1051;&#1071;&#1053;/&#1058;&#1058;&#1050;/&#1050;&#1072;&#1096;&#1072;%20&#1044;&#1088;&#1091;&#1078;&#1073;&#1072;%20200%20&#107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LG77/Documents/&#1044;&#1054;&#1052;&#1041;&#1040;&#1051;&#1071;&#1053;/&#1058;&#1058;&#1050;/&#1058;&#1058;&#1050;%20&#1084;&#1077;&#1085;&#1102;%20&#1089;%20&#1072;&#1087;&#1088;&#1077;&#1083;&#1103;%2023/&#1050;&#1086;&#1090;&#1083;&#1077;&#1090;&#1099;%20&#1080;&#1079;%20&#1082;&#1091;&#1088;&#1080;&#1094;&#1099;%20&#1074;%20&#1089;&#1086;&#1091;&#1089;&#107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LG77/Documents/&#1044;&#1054;&#1052;&#1041;&#1040;&#1051;&#1071;&#1053;/&#1058;&#1058;&#1050;/&#1057;&#1091;&#1087;%20%20&#1084;&#1086;&#1083;&#1086;&#1095;&#1085;&#1099;&#1081;%20&#1089;%20&#1084;&#1072;&#1082;&#1072;&#1086;&#1085;&#1085;&#1099;&#1084;&#1080;%20&#1080;&#1079;&#1076;&#1077;&#1083;&#1080;&#1103;&#1084;&#1080;%20200%20&#1084;&#1083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LG77/Documents/&#1044;&#1054;&#1052;&#1041;&#1040;&#1051;&#1071;&#1053;/&#1058;&#1058;&#1050;/&#1052;&#1072;&#1082;&#1072;&#1088;&#1086;&#1085;&#1085;&#1099;&#1077;%20&#1080;&#1079;&#1076;&#1077;&#1083;&#1080;&#1103;%20&#1089;%20&#1086;&#1090;&#1074;&#1072;&#1088;&#1085;&#1086;&#1081;%20&#1075;&#1086;&#1074;&#1103;&#1076;&#1080;&#1085;&#1086;&#1081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LG77/Documents/&#1044;&#1054;&#1052;&#1041;&#1040;&#1051;&#1071;&#1053;/&#1058;&#1058;&#1050;/&#1058;&#1058;&#1050;%20&#1084;&#1077;&#1085;&#1102;%20&#1089;%20&#1072;&#1087;&#1088;&#1077;&#1083;&#1103;%2023/&#1050;&#1072;&#1096;&#1072;%20&#1078;&#1080;&#1076;&#1082;&#1072;&#1103;%20&#1084;&#1086;&#1083;&#1086;&#1095;&#1085;&#1072;&#1103;%20&#1088;&#1080;&#1089;&#1086;&#1074;&#1072;&#110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л. школьники (1)"/>
      <sheetName val="Лист3"/>
    </sheetNames>
    <sheetDataSet>
      <sheetData sheetId="0" refreshError="1">
        <row r="9">
          <cell r="G9" t="str">
            <v>Каша "Дружба"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Мл. школьники (1)"/>
      <sheetName val="Лист3"/>
    </sheetNames>
    <sheetDataSet>
      <sheetData sheetId="0" refreshError="1">
        <row r="9">
          <cell r="G9" t="str">
            <v>Котлеты из курицы в соусе</v>
          </cell>
        </row>
        <row r="10">
          <cell r="G10" t="str">
            <v>54-5м-20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Мл. школьники (1)"/>
      <sheetName val="Лист3"/>
    </sheetNames>
    <sheetDataSet>
      <sheetData sheetId="0" refreshError="1">
        <row r="9">
          <cell r="G9" t="str">
            <v>Суп молочный с макаронными изделиями</v>
          </cell>
        </row>
        <row r="10">
          <cell r="G10" t="str">
            <v>54-19к-20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Мл. школьники"/>
      <sheetName val="Лист3"/>
    </sheetNames>
    <sheetDataSet>
      <sheetData sheetId="0" refreshError="1">
        <row r="8">
          <cell r="G8" t="str">
            <v>Макаронные изделия с отварной говядиной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Мл. школьники (1)"/>
      <sheetName val="Лист3"/>
    </sheetNames>
    <sheetDataSet>
      <sheetData sheetId="0" refreshError="1">
        <row r="9">
          <cell r="G9" t="str">
            <v>Каша жидкая молочная рисовая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topLeftCell="F162" workbookViewId="0">
      <selection activeCell="M178" sqref="M17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4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68" t="s">
        <v>38</v>
      </c>
      <c r="D1" s="69"/>
      <c r="E1" s="70"/>
      <c r="F1" s="12" t="s">
        <v>45</v>
      </c>
      <c r="G1" s="2" t="s">
        <v>15</v>
      </c>
      <c r="H1" s="71" t="s">
        <v>39</v>
      </c>
      <c r="I1" s="71"/>
      <c r="J1" s="71"/>
      <c r="K1" s="71"/>
    </row>
    <row r="2" spans="1:12" ht="18">
      <c r="A2" s="35" t="s">
        <v>44</v>
      </c>
      <c r="C2" s="2"/>
      <c r="G2" s="2" t="s">
        <v>16</v>
      </c>
      <c r="H2" s="71" t="s">
        <v>40</v>
      </c>
      <c r="I2" s="71"/>
      <c r="J2" s="71"/>
      <c r="K2" s="71"/>
    </row>
    <row r="3" spans="1:12" ht="17.25" customHeight="1">
      <c r="A3" s="4" t="s">
        <v>7</v>
      </c>
      <c r="C3" s="2"/>
      <c r="D3" s="3"/>
      <c r="E3" s="38" t="s">
        <v>8</v>
      </c>
      <c r="G3" s="2" t="s">
        <v>17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33</v>
      </c>
      <c r="I4" s="47" t="s">
        <v>34</v>
      </c>
      <c r="J4" s="47" t="s">
        <v>35</v>
      </c>
    </row>
    <row r="5" spans="1:12" ht="34.5" thickBot="1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30">
      <c r="A6" s="20">
        <v>1</v>
      </c>
      <c r="B6" s="21">
        <v>1</v>
      </c>
      <c r="C6" s="22" t="s">
        <v>18</v>
      </c>
      <c r="D6" s="5" t="s">
        <v>19</v>
      </c>
      <c r="E6" s="67" t="s">
        <v>55</v>
      </c>
      <c r="F6" s="40" t="s">
        <v>53</v>
      </c>
      <c r="G6" s="40">
        <v>13.82</v>
      </c>
      <c r="H6" s="40">
        <v>14.2</v>
      </c>
      <c r="I6" s="40">
        <v>30.84</v>
      </c>
      <c r="J6" s="40">
        <v>839.04</v>
      </c>
      <c r="K6" s="66" t="s">
        <v>56</v>
      </c>
      <c r="L6" s="53">
        <v>50</v>
      </c>
    </row>
    <row r="7" spans="1:12" ht="15">
      <c r="A7" s="23"/>
      <c r="B7" s="15"/>
      <c r="C7" s="11"/>
      <c r="D7" s="7" t="s">
        <v>28</v>
      </c>
      <c r="E7" s="42" t="s">
        <v>36</v>
      </c>
      <c r="F7" s="43" t="s">
        <v>47</v>
      </c>
      <c r="G7" s="43">
        <v>5.45</v>
      </c>
      <c r="H7" s="43">
        <v>0.5</v>
      </c>
      <c r="I7" s="43">
        <v>24.15</v>
      </c>
      <c r="J7" s="43">
        <v>256.8</v>
      </c>
      <c r="K7" s="44" t="s">
        <v>48</v>
      </c>
      <c r="L7" s="57">
        <v>5</v>
      </c>
    </row>
    <row r="8" spans="1:12" ht="15">
      <c r="A8" s="23"/>
      <c r="B8" s="15"/>
      <c r="C8" s="11"/>
      <c r="D8" s="7" t="s">
        <v>20</v>
      </c>
      <c r="E8" s="42" t="s">
        <v>37</v>
      </c>
      <c r="F8" s="43" t="s">
        <v>53</v>
      </c>
      <c r="G8" s="43">
        <v>0.06</v>
      </c>
      <c r="H8" s="43">
        <v>0.02</v>
      </c>
      <c r="I8" s="43">
        <v>17.96</v>
      </c>
      <c r="J8" s="43">
        <v>195.82</v>
      </c>
      <c r="K8" s="44" t="s">
        <v>57</v>
      </c>
      <c r="L8" s="57">
        <v>7</v>
      </c>
    </row>
    <row r="9" spans="1:12" ht="15">
      <c r="A9" s="23"/>
      <c r="B9" s="15"/>
      <c r="C9" s="11"/>
      <c r="D9" s="7" t="s">
        <v>42</v>
      </c>
      <c r="E9" s="42" t="s">
        <v>41</v>
      </c>
      <c r="F9" s="43" t="s">
        <v>47</v>
      </c>
      <c r="G9" s="43">
        <v>4.75</v>
      </c>
      <c r="H9" s="43">
        <v>5.9</v>
      </c>
      <c r="I9" s="43">
        <v>37.450000000000003</v>
      </c>
      <c r="J9" s="43">
        <v>308.55</v>
      </c>
      <c r="K9" s="44" t="s">
        <v>58</v>
      </c>
      <c r="L9" s="57">
        <v>21.35</v>
      </c>
    </row>
    <row r="10" spans="1:12" ht="1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30</v>
      </c>
      <c r="E13" s="9"/>
      <c r="F13" s="19">
        <v>500</v>
      </c>
      <c r="G13" s="19">
        <v>24.08</v>
      </c>
      <c r="H13" s="19">
        <v>20.619999999999997</v>
      </c>
      <c r="I13" s="19">
        <v>110.39999999999999</v>
      </c>
      <c r="J13" s="19">
        <v>1600.2099999999998</v>
      </c>
      <c r="K13" s="25"/>
      <c r="L13" s="65">
        <f>SUM(L6:L12)</f>
        <v>83.35</v>
      </c>
    </row>
    <row r="14" spans="1:12" ht="15">
      <c r="A14" s="26">
        <f>A6</f>
        <v>1</v>
      </c>
      <c r="B14" s="13">
        <f>B6</f>
        <v>1</v>
      </c>
      <c r="C14" s="10" t="s">
        <v>22</v>
      </c>
      <c r="D14" s="7" t="s">
        <v>23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25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27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28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30</v>
      </c>
      <c r="E23" s="9"/>
      <c r="F23" s="19">
        <f>SUM(F14:F22)</f>
        <v>0</v>
      </c>
      <c r="G23" s="19">
        <f t="shared" ref="G23:J23" si="0">SUM(G14:G22)</f>
        <v>0</v>
      </c>
      <c r="H23" s="19">
        <f t="shared" si="0"/>
        <v>0</v>
      </c>
      <c r="I23" s="19">
        <f t="shared" si="0"/>
        <v>0</v>
      </c>
      <c r="J23" s="19">
        <f t="shared" si="0"/>
        <v>0</v>
      </c>
      <c r="K23" s="25"/>
      <c r="L23" s="19">
        <f t="shared" ref="L23" si="1">SUM(L14:L22)</f>
        <v>0</v>
      </c>
    </row>
    <row r="24" spans="1:12" ht="15.75" thickBot="1">
      <c r="A24" s="29">
        <f>A6</f>
        <v>1</v>
      </c>
      <c r="B24" s="30">
        <f>B6</f>
        <v>1</v>
      </c>
      <c r="C24" s="72" t="s">
        <v>4</v>
      </c>
      <c r="D24" s="73"/>
      <c r="E24" s="31"/>
      <c r="F24" s="32">
        <f>F13+F23</f>
        <v>500</v>
      </c>
      <c r="G24" s="32">
        <f t="shared" ref="G24:J24" si="2">G13+G23</f>
        <v>24.08</v>
      </c>
      <c r="H24" s="32">
        <f t="shared" si="2"/>
        <v>20.619999999999997</v>
      </c>
      <c r="I24" s="32">
        <f t="shared" si="2"/>
        <v>110.39999999999999</v>
      </c>
      <c r="J24" s="32">
        <f t="shared" si="2"/>
        <v>1600.2099999999998</v>
      </c>
      <c r="K24" s="32"/>
      <c r="L24" s="32">
        <f t="shared" ref="L24" si="3">L13+L23</f>
        <v>83.35</v>
      </c>
    </row>
    <row r="25" spans="1:12" ht="15">
      <c r="A25" s="14">
        <v>1</v>
      </c>
      <c r="B25" s="15">
        <v>2</v>
      </c>
      <c r="C25" s="22" t="s">
        <v>18</v>
      </c>
      <c r="D25" s="5" t="s">
        <v>19</v>
      </c>
      <c r="E25" s="39" t="s">
        <v>59</v>
      </c>
      <c r="F25" s="40" t="s">
        <v>60</v>
      </c>
      <c r="G25" s="40">
        <v>26.18</v>
      </c>
      <c r="H25" s="40">
        <v>33.07</v>
      </c>
      <c r="I25" s="40">
        <v>54.68</v>
      </c>
      <c r="J25" s="40">
        <v>381.67</v>
      </c>
      <c r="K25" s="41" t="s">
        <v>61</v>
      </c>
      <c r="L25" s="53">
        <v>36</v>
      </c>
    </row>
    <row r="26" spans="1:12" ht="15">
      <c r="A26" s="14"/>
      <c r="B26" s="15"/>
      <c r="C26" s="11"/>
      <c r="D26" s="7" t="s">
        <v>28</v>
      </c>
      <c r="E26" s="42" t="s">
        <v>36</v>
      </c>
      <c r="F26" s="43" t="s">
        <v>47</v>
      </c>
      <c r="G26" s="43">
        <v>5.45</v>
      </c>
      <c r="H26" s="43">
        <v>0.5</v>
      </c>
      <c r="I26" s="43">
        <v>24.15</v>
      </c>
      <c r="J26" s="43">
        <v>256.8</v>
      </c>
      <c r="K26" s="44" t="s">
        <v>48</v>
      </c>
      <c r="L26" s="57">
        <v>5</v>
      </c>
    </row>
    <row r="27" spans="1:12" ht="15">
      <c r="A27" s="14"/>
      <c r="B27" s="15"/>
      <c r="C27" s="11"/>
      <c r="D27" s="7" t="s">
        <v>20</v>
      </c>
      <c r="E27" s="42" t="s">
        <v>52</v>
      </c>
      <c r="F27" s="43" t="s">
        <v>53</v>
      </c>
      <c r="G27" s="43">
        <v>0.12</v>
      </c>
      <c r="H27" s="43">
        <v>0.02</v>
      </c>
      <c r="I27" s="43">
        <v>13.7</v>
      </c>
      <c r="J27" s="43">
        <v>55.86</v>
      </c>
      <c r="K27" s="44" t="s">
        <v>54</v>
      </c>
      <c r="L27" s="57">
        <v>10</v>
      </c>
    </row>
    <row r="28" spans="1:12" ht="15">
      <c r="A28" s="14"/>
      <c r="B28" s="15"/>
      <c r="C28" s="11"/>
      <c r="D28" s="7"/>
      <c r="E28" s="42"/>
      <c r="F28" s="43"/>
      <c r="G28" s="43"/>
      <c r="H28" s="43"/>
      <c r="I28" s="43"/>
      <c r="J28" s="43"/>
      <c r="K28" s="44"/>
      <c r="L28" s="57"/>
    </row>
    <row r="29" spans="1:12" ht="15.75" thickBot="1">
      <c r="A29" s="14"/>
      <c r="B29" s="15"/>
      <c r="C29" s="11"/>
      <c r="D29" s="7"/>
      <c r="E29" s="42"/>
      <c r="F29" s="43"/>
      <c r="G29" s="43"/>
      <c r="H29" s="43"/>
      <c r="I29" s="43"/>
      <c r="J29" s="43"/>
      <c r="K29" s="44"/>
      <c r="L29" s="60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30</v>
      </c>
      <c r="E32" s="9"/>
      <c r="F32" s="19">
        <v>500</v>
      </c>
      <c r="G32" s="19">
        <v>31.75</v>
      </c>
      <c r="H32" s="19">
        <v>33.590000000000003</v>
      </c>
      <c r="I32" s="19">
        <v>92.53</v>
      </c>
      <c r="J32" s="19">
        <v>694.33</v>
      </c>
      <c r="K32" s="25"/>
      <c r="L32" s="19">
        <f t="shared" ref="L32" si="4">SUM(L25:L31)</f>
        <v>51</v>
      </c>
    </row>
    <row r="33" spans="1:12" ht="15">
      <c r="A33" s="13">
        <f>A25</f>
        <v>1</v>
      </c>
      <c r="B33" s="13">
        <f>B25</f>
        <v>2</v>
      </c>
      <c r="C33" s="10" t="s">
        <v>22</v>
      </c>
      <c r="D33" s="7" t="s">
        <v>23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24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25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27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28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30</v>
      </c>
      <c r="E42" s="9"/>
      <c r="F42" s="19">
        <f>SUM(F33:F41)</f>
        <v>0</v>
      </c>
      <c r="G42" s="19">
        <f t="shared" ref="G42" si="5">SUM(G33:G41)</f>
        <v>0</v>
      </c>
      <c r="H42" s="19">
        <f t="shared" ref="H42" si="6">SUM(H33:H41)</f>
        <v>0</v>
      </c>
      <c r="I42" s="19">
        <f t="shared" ref="I42" si="7">SUM(I33:I41)</f>
        <v>0</v>
      </c>
      <c r="J42" s="19">
        <f t="shared" ref="J42:L42" si="8">SUM(J33:J41)</f>
        <v>0</v>
      </c>
      <c r="K42" s="25"/>
      <c r="L42" s="19">
        <f t="shared" si="8"/>
        <v>0</v>
      </c>
    </row>
    <row r="43" spans="1:12" ht="15.75" customHeight="1" thickBot="1">
      <c r="A43" s="33">
        <f>A25</f>
        <v>1</v>
      </c>
      <c r="B43" s="33">
        <f>B25</f>
        <v>2</v>
      </c>
      <c r="C43" s="72" t="s">
        <v>4</v>
      </c>
      <c r="D43" s="73"/>
      <c r="E43" s="31"/>
      <c r="F43" s="32">
        <f>F32+F42</f>
        <v>500</v>
      </c>
      <c r="G43" s="32">
        <f t="shared" ref="G43" si="9">G32+G42</f>
        <v>31.75</v>
      </c>
      <c r="H43" s="32">
        <f t="shared" ref="H43" si="10">H32+H42</f>
        <v>33.590000000000003</v>
      </c>
      <c r="I43" s="32">
        <f t="shared" ref="I43" si="11">I32+I42</f>
        <v>92.53</v>
      </c>
      <c r="J43" s="32">
        <f t="shared" ref="J43:L43" si="12">J32+J42</f>
        <v>694.33</v>
      </c>
      <c r="K43" s="32"/>
      <c r="L43" s="32">
        <f t="shared" si="12"/>
        <v>51</v>
      </c>
    </row>
    <row r="44" spans="1:12" ht="15">
      <c r="A44" s="20">
        <v>1</v>
      </c>
      <c r="B44" s="21">
        <v>3</v>
      </c>
      <c r="C44" s="22" t="s">
        <v>18</v>
      </c>
      <c r="D44" s="5" t="s">
        <v>19</v>
      </c>
      <c r="E44" s="39" t="s">
        <v>43</v>
      </c>
      <c r="F44" s="40" t="s">
        <v>46</v>
      </c>
      <c r="G44" s="40">
        <v>11.45</v>
      </c>
      <c r="H44" s="40">
        <v>17.57</v>
      </c>
      <c r="I44" s="40">
        <v>49.18</v>
      </c>
      <c r="J44" s="40">
        <v>232.01</v>
      </c>
      <c r="K44" s="41" t="s">
        <v>62</v>
      </c>
      <c r="L44" s="53">
        <v>50</v>
      </c>
    </row>
    <row r="45" spans="1:12" ht="15">
      <c r="A45" s="23"/>
      <c r="B45" s="15"/>
      <c r="C45" s="11"/>
      <c r="D45" s="7" t="s">
        <v>28</v>
      </c>
      <c r="E45" s="42" t="s">
        <v>36</v>
      </c>
      <c r="F45" s="43" t="s">
        <v>47</v>
      </c>
      <c r="G45" s="43">
        <v>5.45</v>
      </c>
      <c r="H45" s="43">
        <v>0.5</v>
      </c>
      <c r="I45" s="43">
        <v>24.15</v>
      </c>
      <c r="J45" s="43">
        <v>256.8</v>
      </c>
      <c r="K45" s="44" t="s">
        <v>48</v>
      </c>
      <c r="L45" s="57">
        <v>5</v>
      </c>
    </row>
    <row r="46" spans="1:12" ht="15">
      <c r="A46" s="23"/>
      <c r="B46" s="15"/>
      <c r="C46" s="11"/>
      <c r="D46" s="7"/>
      <c r="E46" s="42" t="s">
        <v>63</v>
      </c>
      <c r="F46" s="43" t="s">
        <v>50</v>
      </c>
      <c r="G46" s="43">
        <v>2.3199999999999998</v>
      </c>
      <c r="H46" s="43">
        <v>2.95</v>
      </c>
      <c r="I46" s="43">
        <v>0</v>
      </c>
      <c r="J46" s="43">
        <v>36</v>
      </c>
      <c r="K46" s="44" t="s">
        <v>64</v>
      </c>
      <c r="L46" s="57">
        <v>15</v>
      </c>
    </row>
    <row r="47" spans="1:12" ht="15">
      <c r="A47" s="23"/>
      <c r="B47" s="15"/>
      <c r="C47" s="11"/>
      <c r="D47" s="7" t="s">
        <v>20</v>
      </c>
      <c r="E47" s="42" t="s">
        <v>65</v>
      </c>
      <c r="F47" s="43" t="s">
        <v>53</v>
      </c>
      <c r="G47" s="43">
        <v>1.42</v>
      </c>
      <c r="H47" s="43">
        <v>1.26</v>
      </c>
      <c r="I47" s="43">
        <v>14.8</v>
      </c>
      <c r="J47" s="43">
        <v>75.34</v>
      </c>
      <c r="K47" s="44" t="s">
        <v>66</v>
      </c>
      <c r="L47" s="57">
        <v>15</v>
      </c>
    </row>
    <row r="48" spans="1:12" ht="15.75" thickBot="1">
      <c r="A48" s="23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60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3">SUM(G44:G50)</f>
        <v>20.64</v>
      </c>
      <c r="H51" s="19">
        <f t="shared" ref="H51" si="14">SUM(H44:H50)</f>
        <v>22.28</v>
      </c>
      <c r="I51" s="19">
        <f t="shared" ref="I51" si="15">SUM(I44:I50)</f>
        <v>88.13</v>
      </c>
      <c r="J51" s="19">
        <f t="shared" ref="J51:L51" si="16">SUM(J44:J50)</f>
        <v>600.15</v>
      </c>
      <c r="K51" s="25"/>
      <c r="L51" s="19">
        <f t="shared" si="16"/>
        <v>85</v>
      </c>
    </row>
    <row r="52" spans="1:12" ht="15">
      <c r="A52" s="26">
        <f>A44</f>
        <v>1</v>
      </c>
      <c r="B52" s="13">
        <f>B44</f>
        <v>3</v>
      </c>
      <c r="C52" s="10" t="s">
        <v>22</v>
      </c>
      <c r="D52" s="7" t="s">
        <v>23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25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26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27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28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30</v>
      </c>
      <c r="E61" s="9"/>
      <c r="F61" s="19">
        <f>SUM(F52:F60)</f>
        <v>0</v>
      </c>
      <c r="G61" s="19">
        <f t="shared" ref="G61" si="17">SUM(G52:G60)</f>
        <v>0</v>
      </c>
      <c r="H61" s="19">
        <f t="shared" ref="H61" si="18">SUM(H52:H60)</f>
        <v>0</v>
      </c>
      <c r="I61" s="19">
        <f t="shared" ref="I61" si="19">SUM(I52:I60)</f>
        <v>0</v>
      </c>
      <c r="J61" s="19">
        <f t="shared" ref="J61:L61" si="20">SUM(J52:J60)</f>
        <v>0</v>
      </c>
      <c r="K61" s="25"/>
      <c r="L61" s="19">
        <f t="shared" si="20"/>
        <v>0</v>
      </c>
    </row>
    <row r="62" spans="1:12" ht="15.75" customHeight="1" thickBot="1">
      <c r="A62" s="29">
        <f>A44</f>
        <v>1</v>
      </c>
      <c r="B62" s="30">
        <f>B44</f>
        <v>3</v>
      </c>
      <c r="C62" s="72" t="s">
        <v>4</v>
      </c>
      <c r="D62" s="73"/>
      <c r="E62" s="31"/>
      <c r="F62" s="32">
        <f>F51+F61</f>
        <v>0</v>
      </c>
      <c r="G62" s="32">
        <f t="shared" ref="G62" si="21">G51+G61</f>
        <v>20.64</v>
      </c>
      <c r="H62" s="32">
        <f t="shared" ref="H62" si="22">H51+H61</f>
        <v>22.28</v>
      </c>
      <c r="I62" s="32">
        <f t="shared" ref="I62" si="23">I51+I61</f>
        <v>88.13</v>
      </c>
      <c r="J62" s="32">
        <f t="shared" ref="J62:L62" si="24">J51+J61</f>
        <v>600.15</v>
      </c>
      <c r="K62" s="32"/>
      <c r="L62" s="32">
        <f t="shared" si="24"/>
        <v>85</v>
      </c>
    </row>
    <row r="63" spans="1:12" ht="15">
      <c r="A63" s="20">
        <v>1</v>
      </c>
      <c r="B63" s="21">
        <v>4</v>
      </c>
      <c r="C63" s="22" t="s">
        <v>18</v>
      </c>
      <c r="D63" s="5" t="s">
        <v>19</v>
      </c>
      <c r="E63" s="39" t="str">
        <f>'[1]Мл. школьники (1)'!$G$9</f>
        <v>Каша "Дружба"</v>
      </c>
      <c r="F63" s="40" t="s">
        <v>46</v>
      </c>
      <c r="G63" s="40">
        <v>25.06</v>
      </c>
      <c r="H63" s="40">
        <v>23.47</v>
      </c>
      <c r="I63" s="40">
        <v>56.06</v>
      </c>
      <c r="J63" s="40">
        <v>307.5</v>
      </c>
      <c r="K63" s="41">
        <v>53</v>
      </c>
      <c r="L63" s="53">
        <v>50</v>
      </c>
    </row>
    <row r="64" spans="1:12" ht="15">
      <c r="A64" s="23"/>
      <c r="B64" s="15"/>
      <c r="C64" s="11"/>
      <c r="D64" s="6" t="s">
        <v>28</v>
      </c>
      <c r="E64" s="42" t="s">
        <v>36</v>
      </c>
      <c r="F64" s="43" t="s">
        <v>47</v>
      </c>
      <c r="G64" s="43">
        <v>5.45</v>
      </c>
      <c r="H64" s="43">
        <v>0.5</v>
      </c>
      <c r="I64" s="43">
        <v>24.15</v>
      </c>
      <c r="J64" s="43">
        <v>256.8</v>
      </c>
      <c r="K64" s="44" t="s">
        <v>48</v>
      </c>
      <c r="L64" s="57">
        <v>5</v>
      </c>
    </row>
    <row r="65" spans="1:12" ht="15">
      <c r="A65" s="23"/>
      <c r="B65" s="15"/>
      <c r="C65" s="11"/>
      <c r="D65" s="7"/>
      <c r="E65" s="42" t="s">
        <v>49</v>
      </c>
      <c r="F65" s="43" t="s">
        <v>50</v>
      </c>
      <c r="G65" s="43">
        <v>0.08</v>
      </c>
      <c r="H65" s="43">
        <v>7.25</v>
      </c>
      <c r="I65" s="43">
        <v>0.13</v>
      </c>
      <c r="J65" s="43">
        <v>66</v>
      </c>
      <c r="K65" s="44" t="s">
        <v>51</v>
      </c>
      <c r="L65" s="57">
        <v>15</v>
      </c>
    </row>
    <row r="66" spans="1:12" ht="15">
      <c r="A66" s="23"/>
      <c r="B66" s="15"/>
      <c r="C66" s="11"/>
      <c r="D66" s="7" t="s">
        <v>20</v>
      </c>
      <c r="E66" s="42" t="s">
        <v>37</v>
      </c>
      <c r="F66" s="43" t="s">
        <v>53</v>
      </c>
      <c r="G66" s="43">
        <v>0.06</v>
      </c>
      <c r="H66" s="43">
        <v>0.02</v>
      </c>
      <c r="I66" s="43">
        <v>17.96</v>
      </c>
      <c r="J66" s="43">
        <v>195.82</v>
      </c>
      <c r="K66" s="44" t="s">
        <v>57</v>
      </c>
      <c r="L66" s="57">
        <v>7</v>
      </c>
    </row>
    <row r="67" spans="1:12" ht="15.75" thickBot="1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64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30</v>
      </c>
      <c r="E70" s="9"/>
      <c r="F70" s="19">
        <v>500</v>
      </c>
      <c r="G70" s="19">
        <f t="shared" ref="G70" si="25">SUM(G63:G69)</f>
        <v>30.649999999999995</v>
      </c>
      <c r="H70" s="19">
        <f t="shared" ref="H70" si="26">SUM(H63:H69)</f>
        <v>31.24</v>
      </c>
      <c r="I70" s="19">
        <f t="shared" ref="I70" si="27">SUM(I63:I69)</f>
        <v>98.300000000000011</v>
      </c>
      <c r="J70" s="19">
        <f t="shared" ref="J70:L70" si="28">SUM(J63:J69)</f>
        <v>826.11999999999989</v>
      </c>
      <c r="K70" s="25"/>
      <c r="L70" s="19">
        <f t="shared" si="28"/>
        <v>77</v>
      </c>
    </row>
    <row r="71" spans="1:12" ht="15">
      <c r="A71" s="26">
        <f>A63</f>
        <v>1</v>
      </c>
      <c r="B71" s="13">
        <f>B63</f>
        <v>4</v>
      </c>
      <c r="C71" s="10" t="s">
        <v>22</v>
      </c>
      <c r="D71" s="7" t="s">
        <v>23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24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25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27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28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30</v>
      </c>
      <c r="E80" s="9"/>
      <c r="F80" s="19">
        <f>SUM(F71:F79)</f>
        <v>0</v>
      </c>
      <c r="G80" s="19">
        <f t="shared" ref="G80" si="29">SUM(G71:G79)</f>
        <v>0</v>
      </c>
      <c r="H80" s="19">
        <f t="shared" ref="H80" si="30">SUM(H71:H79)</f>
        <v>0</v>
      </c>
      <c r="I80" s="19">
        <f t="shared" ref="I80" si="31">SUM(I71:I79)</f>
        <v>0</v>
      </c>
      <c r="J80" s="19">
        <f t="shared" ref="J80:L80" si="32">SUM(J71:J79)</f>
        <v>0</v>
      </c>
      <c r="K80" s="25"/>
      <c r="L80" s="19">
        <f t="shared" si="32"/>
        <v>0</v>
      </c>
    </row>
    <row r="81" spans="1:12" ht="15.75" customHeight="1" thickBot="1">
      <c r="A81" s="29">
        <f>A63</f>
        <v>1</v>
      </c>
      <c r="B81" s="30">
        <f>B63</f>
        <v>4</v>
      </c>
      <c r="C81" s="72" t="s">
        <v>4</v>
      </c>
      <c r="D81" s="73"/>
      <c r="E81" s="31"/>
      <c r="F81" s="32">
        <f>F70+F80</f>
        <v>500</v>
      </c>
      <c r="G81" s="32">
        <f t="shared" ref="G81" si="33">G70+G80</f>
        <v>30.649999999999995</v>
      </c>
      <c r="H81" s="32">
        <f t="shared" ref="H81" si="34">H70+H80</f>
        <v>31.24</v>
      </c>
      <c r="I81" s="32">
        <f t="shared" ref="I81" si="35">I70+I80</f>
        <v>98.300000000000011</v>
      </c>
      <c r="J81" s="32">
        <f t="shared" ref="J81:L81" si="36">J70+J80</f>
        <v>826.11999999999989</v>
      </c>
      <c r="K81" s="32"/>
      <c r="L81" s="32">
        <f t="shared" si="36"/>
        <v>77</v>
      </c>
    </row>
    <row r="82" spans="1:12" ht="15">
      <c r="A82" s="20">
        <v>1</v>
      </c>
      <c r="B82" s="21">
        <v>5</v>
      </c>
      <c r="C82" s="22" t="s">
        <v>18</v>
      </c>
      <c r="D82" s="5" t="s">
        <v>19</v>
      </c>
      <c r="E82" s="39" t="str">
        <f>'[2]Мл. школьники (1)'!$G$9</f>
        <v>Котлеты из курицы в соусе</v>
      </c>
      <c r="F82" s="40" t="s">
        <v>67</v>
      </c>
      <c r="G82" s="40">
        <v>17.28</v>
      </c>
      <c r="H82" s="40">
        <v>20.16</v>
      </c>
      <c r="I82" s="40">
        <v>15.72</v>
      </c>
      <c r="J82" s="40">
        <v>188.52</v>
      </c>
      <c r="K82" s="41" t="str">
        <f>'[2]Мл. школьники (1)'!$G$10</f>
        <v>54-5м-20</v>
      </c>
      <c r="L82" s="53">
        <v>26</v>
      </c>
    </row>
    <row r="83" spans="1:12" ht="15">
      <c r="A83" s="23"/>
      <c r="B83" s="15"/>
      <c r="C83" s="11"/>
      <c r="D83" s="7" t="s">
        <v>26</v>
      </c>
      <c r="E83" s="42" t="s">
        <v>68</v>
      </c>
      <c r="F83" s="43" t="s">
        <v>69</v>
      </c>
      <c r="G83" s="43">
        <v>5.82</v>
      </c>
      <c r="H83" s="43">
        <v>3.82</v>
      </c>
      <c r="I83" s="43">
        <v>35.520000000000003</v>
      </c>
      <c r="J83" s="43">
        <v>199.63</v>
      </c>
      <c r="K83" s="44" t="s">
        <v>70</v>
      </c>
      <c r="L83" s="57">
        <v>10</v>
      </c>
    </row>
    <row r="84" spans="1:12" ht="15.75" thickBot="1">
      <c r="A84" s="23"/>
      <c r="B84" s="15"/>
      <c r="C84" s="11"/>
      <c r="D84" s="7" t="s">
        <v>28</v>
      </c>
      <c r="E84" s="42" t="s">
        <v>36</v>
      </c>
      <c r="F84" s="43" t="s">
        <v>47</v>
      </c>
      <c r="G84" s="43">
        <v>5.45</v>
      </c>
      <c r="H84" s="43">
        <v>0.5</v>
      </c>
      <c r="I84" s="43">
        <v>24.15</v>
      </c>
      <c r="J84" s="43">
        <v>256.8</v>
      </c>
      <c r="K84" s="44" t="s">
        <v>48</v>
      </c>
      <c r="L84" s="57">
        <v>5</v>
      </c>
    </row>
    <row r="85" spans="1:12" ht="15">
      <c r="A85" s="23"/>
      <c r="B85" s="15"/>
      <c r="C85" s="11"/>
      <c r="D85" s="59" t="s">
        <v>20</v>
      </c>
      <c r="E85" s="42" t="s">
        <v>52</v>
      </c>
      <c r="F85" s="43" t="s">
        <v>53</v>
      </c>
      <c r="G85" s="43">
        <v>0.12</v>
      </c>
      <c r="H85" s="43">
        <v>0.02</v>
      </c>
      <c r="I85" s="43">
        <v>13.7</v>
      </c>
      <c r="J85" s="43">
        <v>55.86</v>
      </c>
      <c r="K85" s="44" t="s">
        <v>54</v>
      </c>
      <c r="L85" s="57">
        <v>10</v>
      </c>
    </row>
    <row r="86" spans="1:12" ht="15">
      <c r="A86" s="23"/>
      <c r="B86" s="15"/>
      <c r="C86" s="11"/>
      <c r="D86" s="7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30</v>
      </c>
      <c r="E89" s="9"/>
      <c r="F89" s="19">
        <v>500</v>
      </c>
      <c r="G89" s="19">
        <f t="shared" ref="G89" si="37">SUM(G82:G88)</f>
        <v>28.67</v>
      </c>
      <c r="H89" s="19">
        <f t="shared" ref="H89" si="38">SUM(H82:H88)</f>
        <v>24.5</v>
      </c>
      <c r="I89" s="19">
        <f t="shared" ref="I89" si="39">SUM(I82:I88)</f>
        <v>89.09</v>
      </c>
      <c r="J89" s="19">
        <f t="shared" ref="J89:L89" si="40">SUM(J82:J88)</f>
        <v>700.81000000000006</v>
      </c>
      <c r="K89" s="25"/>
      <c r="L89" s="19">
        <f t="shared" si="40"/>
        <v>51</v>
      </c>
    </row>
    <row r="90" spans="1:12" ht="15">
      <c r="A90" s="26">
        <f>A82</f>
        <v>1</v>
      </c>
      <c r="B90" s="13">
        <f>B82</f>
        <v>5</v>
      </c>
      <c r="C90" s="10" t="s">
        <v>22</v>
      </c>
      <c r="D90" s="7" t="s">
        <v>23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24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25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27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28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30</v>
      </c>
      <c r="E99" s="9"/>
      <c r="F99" s="19">
        <f>SUM(F90:F98)</f>
        <v>0</v>
      </c>
      <c r="G99" s="19">
        <f t="shared" ref="G99" si="41">SUM(G90:G98)</f>
        <v>0</v>
      </c>
      <c r="H99" s="19">
        <f t="shared" ref="H99" si="42">SUM(H90:H98)</f>
        <v>0</v>
      </c>
      <c r="I99" s="19">
        <f t="shared" ref="I99" si="43">SUM(I90:I98)</f>
        <v>0</v>
      </c>
      <c r="J99" s="19">
        <f t="shared" ref="J99:L99" si="44">SUM(J90:J98)</f>
        <v>0</v>
      </c>
      <c r="K99" s="25"/>
      <c r="L99" s="19">
        <f t="shared" si="44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2" t="s">
        <v>4</v>
      </c>
      <c r="D100" s="73"/>
      <c r="E100" s="31"/>
      <c r="F100" s="32">
        <f>F89+F99</f>
        <v>500</v>
      </c>
      <c r="G100" s="32">
        <f t="shared" ref="G100" si="45">G89+G99</f>
        <v>28.67</v>
      </c>
      <c r="H100" s="32">
        <f t="shared" ref="H100" si="46">H89+H99</f>
        <v>24.5</v>
      </c>
      <c r="I100" s="32">
        <f t="shared" ref="I100" si="47">I89+I99</f>
        <v>89.09</v>
      </c>
      <c r="J100" s="32">
        <f t="shared" ref="J100:L100" si="48">J89+J99</f>
        <v>700.81000000000006</v>
      </c>
      <c r="K100" s="32"/>
      <c r="L100" s="32">
        <f t="shared" si="48"/>
        <v>51</v>
      </c>
    </row>
    <row r="101" spans="1:12" ht="15">
      <c r="A101" s="20">
        <v>2</v>
      </c>
      <c r="B101" s="21">
        <v>1</v>
      </c>
      <c r="C101" s="22" t="s">
        <v>18</v>
      </c>
      <c r="D101" s="5" t="s">
        <v>19</v>
      </c>
      <c r="E101" s="51" t="str">
        <f>'[3]Мл. школьники (1)'!$G$9</f>
        <v>Суп молочный с макаронными изделиями</v>
      </c>
      <c r="F101" s="52" t="s">
        <v>53</v>
      </c>
      <c r="G101" s="40">
        <v>11.54</v>
      </c>
      <c r="H101" s="40">
        <v>17.86</v>
      </c>
      <c r="I101" s="40">
        <v>31.52</v>
      </c>
      <c r="J101" s="40">
        <v>188.66</v>
      </c>
      <c r="K101" s="41" t="str">
        <f>'[3]Мл. школьники (1)'!$G$10</f>
        <v>54-19к-20</v>
      </c>
      <c r="L101" s="53">
        <v>34.6</v>
      </c>
    </row>
    <row r="102" spans="1:12" ht="15">
      <c r="A102" s="23"/>
      <c r="B102" s="15"/>
      <c r="C102" s="11"/>
      <c r="D102" s="7" t="s">
        <v>28</v>
      </c>
      <c r="E102" s="55" t="s">
        <v>36</v>
      </c>
      <c r="F102" s="56" t="s">
        <v>47</v>
      </c>
      <c r="G102" s="43">
        <v>5.45</v>
      </c>
      <c r="H102" s="43">
        <v>0.5</v>
      </c>
      <c r="I102" s="43">
        <v>24.15</v>
      </c>
      <c r="J102" s="43">
        <v>256.8</v>
      </c>
      <c r="K102" s="44" t="s">
        <v>48</v>
      </c>
      <c r="L102" s="57">
        <v>5</v>
      </c>
    </row>
    <row r="103" spans="1:12" ht="15">
      <c r="A103" s="23"/>
      <c r="B103" s="15"/>
      <c r="C103" s="11"/>
      <c r="D103" s="7" t="s">
        <v>20</v>
      </c>
      <c r="E103" s="55" t="s">
        <v>37</v>
      </c>
      <c r="F103" s="56" t="s">
        <v>53</v>
      </c>
      <c r="G103" s="43">
        <v>0.06</v>
      </c>
      <c r="H103" s="43">
        <v>0.02</v>
      </c>
      <c r="I103" s="43">
        <v>17.96</v>
      </c>
      <c r="J103" s="43">
        <v>195.82</v>
      </c>
      <c r="K103" s="44" t="s">
        <v>57</v>
      </c>
      <c r="L103" s="57">
        <v>7</v>
      </c>
    </row>
    <row r="104" spans="1:12" ht="15">
      <c r="A104" s="23"/>
      <c r="B104" s="15"/>
      <c r="C104" s="11"/>
      <c r="D104" s="7" t="s">
        <v>42</v>
      </c>
      <c r="E104" s="55" t="s">
        <v>41</v>
      </c>
      <c r="F104" s="56" t="s">
        <v>47</v>
      </c>
      <c r="G104" s="43">
        <v>4.75</v>
      </c>
      <c r="H104" s="43">
        <v>5.9</v>
      </c>
      <c r="I104" s="43">
        <v>37.450000000000003</v>
      </c>
      <c r="J104" s="43">
        <v>308.55</v>
      </c>
      <c r="K104" s="44" t="s">
        <v>58</v>
      </c>
      <c r="L104" s="57">
        <v>21.35</v>
      </c>
    </row>
    <row r="105" spans="1:12" ht="15.75" thickBot="1">
      <c r="A105" s="23"/>
      <c r="B105" s="15"/>
      <c r="C105" s="11"/>
      <c r="D105" s="7"/>
      <c r="E105" s="61"/>
      <c r="F105" s="62"/>
      <c r="G105" s="43"/>
      <c r="H105" s="43"/>
      <c r="I105" s="43"/>
      <c r="J105" s="43"/>
      <c r="K105" s="44"/>
      <c r="L105" s="64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30</v>
      </c>
      <c r="E108" s="9"/>
      <c r="F108" s="19">
        <v>500</v>
      </c>
      <c r="G108" s="19">
        <f t="shared" ref="G108:J108" si="49">SUM(G101:G107)</f>
        <v>21.799999999999997</v>
      </c>
      <c r="H108" s="19">
        <f t="shared" si="49"/>
        <v>24.28</v>
      </c>
      <c r="I108" s="19">
        <f t="shared" si="49"/>
        <v>111.08</v>
      </c>
      <c r="J108" s="19">
        <f t="shared" si="49"/>
        <v>949.82999999999993</v>
      </c>
      <c r="K108" s="25"/>
      <c r="L108" s="19">
        <f t="shared" ref="L108" si="50">SUM(L101:L107)</f>
        <v>67.95</v>
      </c>
    </row>
    <row r="109" spans="1:12" ht="15">
      <c r="A109" s="26">
        <f>A101</f>
        <v>2</v>
      </c>
      <c r="B109" s="13">
        <v>1</v>
      </c>
      <c r="C109" s="10" t="s">
        <v>22</v>
      </c>
      <c r="D109" s="7" t="s">
        <v>23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24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25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27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28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30</v>
      </c>
      <c r="E118" s="9"/>
      <c r="F118" s="19">
        <f>SUM(F109:F117)</f>
        <v>0</v>
      </c>
      <c r="G118" s="19">
        <f t="shared" ref="G118:J118" si="51">SUM(G109:G117)</f>
        <v>0</v>
      </c>
      <c r="H118" s="19">
        <f t="shared" si="51"/>
        <v>0</v>
      </c>
      <c r="I118" s="19">
        <f t="shared" si="51"/>
        <v>0</v>
      </c>
      <c r="J118" s="19">
        <f t="shared" si="51"/>
        <v>0</v>
      </c>
      <c r="K118" s="25"/>
      <c r="L118" s="19">
        <f t="shared" ref="L118" si="52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72" t="s">
        <v>4</v>
      </c>
      <c r="D119" s="73"/>
      <c r="E119" s="31"/>
      <c r="F119" s="32">
        <f>F108+F118</f>
        <v>500</v>
      </c>
      <c r="G119" s="32">
        <f t="shared" ref="G119" si="53">G108+G118</f>
        <v>21.799999999999997</v>
      </c>
      <c r="H119" s="32">
        <f t="shared" ref="H119" si="54">H108+H118</f>
        <v>24.28</v>
      </c>
      <c r="I119" s="32">
        <f t="shared" ref="I119" si="55">I108+I118</f>
        <v>111.08</v>
      </c>
      <c r="J119" s="32">
        <f t="shared" ref="J119:L119" si="56">J108+J118</f>
        <v>949.82999999999993</v>
      </c>
      <c r="K119" s="32"/>
      <c r="L119" s="32">
        <f t="shared" si="56"/>
        <v>67.95</v>
      </c>
    </row>
    <row r="120" spans="1:12" ht="15">
      <c r="A120" s="14">
        <v>2</v>
      </c>
      <c r="B120" s="15">
        <v>2</v>
      </c>
      <c r="C120" s="22" t="s">
        <v>18</v>
      </c>
      <c r="D120" s="5" t="s">
        <v>19</v>
      </c>
      <c r="E120" s="39" t="s">
        <v>59</v>
      </c>
      <c r="F120" s="40" t="s">
        <v>60</v>
      </c>
      <c r="G120" s="40">
        <v>26.18</v>
      </c>
      <c r="H120" s="40">
        <v>33.07</v>
      </c>
      <c r="I120" s="40">
        <v>54.68</v>
      </c>
      <c r="J120" s="40">
        <v>381.67</v>
      </c>
      <c r="K120" s="41" t="s">
        <v>61</v>
      </c>
      <c r="L120" s="53">
        <v>36</v>
      </c>
    </row>
    <row r="121" spans="1:12" ht="15">
      <c r="A121" s="14"/>
      <c r="B121" s="15"/>
      <c r="C121" s="11"/>
      <c r="D121" s="7" t="s">
        <v>28</v>
      </c>
      <c r="E121" s="42" t="s">
        <v>36</v>
      </c>
      <c r="F121" s="43" t="s">
        <v>47</v>
      </c>
      <c r="G121" s="43">
        <v>5.45</v>
      </c>
      <c r="H121" s="43">
        <v>0.5</v>
      </c>
      <c r="I121" s="43">
        <v>24.15</v>
      </c>
      <c r="J121" s="43">
        <v>256.8</v>
      </c>
      <c r="K121" s="44" t="s">
        <v>48</v>
      </c>
      <c r="L121" s="57">
        <v>5</v>
      </c>
    </row>
    <row r="122" spans="1:12" ht="15">
      <c r="A122" s="14"/>
      <c r="B122" s="15"/>
      <c r="C122" s="11"/>
      <c r="D122" s="7" t="s">
        <v>20</v>
      </c>
      <c r="E122" s="42" t="s">
        <v>52</v>
      </c>
      <c r="F122" s="43" t="s">
        <v>53</v>
      </c>
      <c r="G122" s="43">
        <v>0.12</v>
      </c>
      <c r="H122" s="43">
        <v>0.02</v>
      </c>
      <c r="I122" s="43">
        <v>13.7</v>
      </c>
      <c r="J122" s="43">
        <v>55.86</v>
      </c>
      <c r="K122" s="44" t="s">
        <v>54</v>
      </c>
      <c r="L122" s="57">
        <v>10</v>
      </c>
    </row>
    <row r="123" spans="1:12" ht="15">
      <c r="A123" s="14"/>
      <c r="B123" s="15"/>
      <c r="C123" s="11"/>
      <c r="D123" s="7"/>
      <c r="E123" s="42"/>
      <c r="F123" s="43"/>
      <c r="G123" s="43"/>
      <c r="H123" s="43"/>
      <c r="I123" s="43"/>
      <c r="J123" s="43"/>
      <c r="K123" s="44"/>
      <c r="L123" s="57"/>
    </row>
    <row r="124" spans="1:12" ht="15.75" thickBot="1">
      <c r="A124" s="14"/>
      <c r="B124" s="15"/>
      <c r="C124" s="11"/>
      <c r="D124" s="7"/>
      <c r="E124" s="42"/>
      <c r="F124" s="43"/>
      <c r="G124" s="43"/>
      <c r="H124" s="43"/>
      <c r="I124" s="43"/>
      <c r="J124" s="43"/>
      <c r="K124" s="44"/>
      <c r="L124" s="60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30</v>
      </c>
      <c r="E127" s="9"/>
      <c r="F127" s="19">
        <v>500</v>
      </c>
      <c r="G127" s="19">
        <f t="shared" ref="G127:J127" si="57">SUM(G120:G126)</f>
        <v>31.75</v>
      </c>
      <c r="H127" s="19">
        <f t="shared" si="57"/>
        <v>33.590000000000003</v>
      </c>
      <c r="I127" s="19">
        <f t="shared" si="57"/>
        <v>92.53</v>
      </c>
      <c r="J127" s="19">
        <f t="shared" si="57"/>
        <v>694.33</v>
      </c>
      <c r="K127" s="25"/>
      <c r="L127" s="19">
        <f t="shared" ref="L127" si="58">SUM(L120:L126)</f>
        <v>51</v>
      </c>
    </row>
    <row r="128" spans="1:12" ht="15">
      <c r="A128" s="13">
        <f>A120</f>
        <v>2</v>
      </c>
      <c r="B128" s="13">
        <v>2</v>
      </c>
      <c r="C128" s="10" t="s">
        <v>22</v>
      </c>
      <c r="D128" s="7" t="s">
        <v>23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25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26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27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28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30</v>
      </c>
      <c r="E137" s="9"/>
      <c r="F137" s="19">
        <f>SUM(F128:F136)</f>
        <v>0</v>
      </c>
      <c r="G137" s="19">
        <f t="shared" ref="G137:J137" si="59">SUM(G128:G136)</f>
        <v>0</v>
      </c>
      <c r="H137" s="19">
        <f t="shared" si="59"/>
        <v>0</v>
      </c>
      <c r="I137" s="19">
        <f t="shared" si="59"/>
        <v>0</v>
      </c>
      <c r="J137" s="19">
        <f t="shared" si="59"/>
        <v>0</v>
      </c>
      <c r="K137" s="25"/>
      <c r="L137" s="19">
        <f t="shared" ref="L137" si="60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72" t="s">
        <v>4</v>
      </c>
      <c r="D138" s="73"/>
      <c r="E138" s="31"/>
      <c r="F138" s="32">
        <f>F127+F137</f>
        <v>500</v>
      </c>
      <c r="G138" s="32">
        <f t="shared" ref="G138" si="61">G127+G137</f>
        <v>31.75</v>
      </c>
      <c r="H138" s="32">
        <f t="shared" ref="H138" si="62">H127+H137</f>
        <v>33.590000000000003</v>
      </c>
      <c r="I138" s="32">
        <f t="shared" ref="I138" si="63">I127+I137</f>
        <v>92.53</v>
      </c>
      <c r="J138" s="32">
        <f t="shared" ref="J138:L138" si="64">J127+J137</f>
        <v>694.33</v>
      </c>
      <c r="K138" s="32"/>
      <c r="L138" s="32">
        <f t="shared" si="64"/>
        <v>51</v>
      </c>
    </row>
    <row r="139" spans="1:12" ht="25.5">
      <c r="A139" s="20">
        <v>2</v>
      </c>
      <c r="B139" s="21">
        <v>3</v>
      </c>
      <c r="C139" s="22" t="s">
        <v>18</v>
      </c>
      <c r="D139" s="5" t="s">
        <v>19</v>
      </c>
      <c r="E139" s="39" t="s">
        <v>55</v>
      </c>
      <c r="F139" s="40" t="s">
        <v>46</v>
      </c>
      <c r="G139" s="40">
        <v>13.82</v>
      </c>
      <c r="H139" s="40">
        <v>14.2</v>
      </c>
      <c r="I139" s="40">
        <v>30.84</v>
      </c>
      <c r="J139" s="40">
        <v>839.04</v>
      </c>
      <c r="K139" s="41">
        <v>181</v>
      </c>
      <c r="L139" s="53">
        <v>50</v>
      </c>
    </row>
    <row r="140" spans="1:12" ht="15">
      <c r="A140" s="23"/>
      <c r="B140" s="15"/>
      <c r="C140" s="11"/>
      <c r="D140" s="7" t="s">
        <v>28</v>
      </c>
      <c r="E140" s="42" t="s">
        <v>36</v>
      </c>
      <c r="F140" s="43" t="s">
        <v>47</v>
      </c>
      <c r="G140" s="43">
        <v>5.45</v>
      </c>
      <c r="H140" s="43">
        <v>0.5</v>
      </c>
      <c r="I140" s="43">
        <v>24.15</v>
      </c>
      <c r="J140" s="43">
        <v>256.8</v>
      </c>
      <c r="K140" s="44" t="s">
        <v>48</v>
      </c>
      <c r="L140" s="57">
        <v>5</v>
      </c>
    </row>
    <row r="141" spans="1:12" ht="15">
      <c r="A141" s="23"/>
      <c r="B141" s="15"/>
      <c r="C141" s="11"/>
      <c r="D141" s="7"/>
      <c r="E141" s="42" t="s">
        <v>63</v>
      </c>
      <c r="F141" s="43" t="s">
        <v>50</v>
      </c>
      <c r="G141" s="43">
        <v>2.3199999999999998</v>
      </c>
      <c r="H141" s="43">
        <v>2.95</v>
      </c>
      <c r="I141" s="43">
        <v>0</v>
      </c>
      <c r="J141" s="43">
        <v>36</v>
      </c>
      <c r="K141" s="44" t="s">
        <v>64</v>
      </c>
      <c r="L141" s="57">
        <v>15</v>
      </c>
    </row>
    <row r="142" spans="1:12" ht="15.75" customHeight="1">
      <c r="A142" s="23"/>
      <c r="B142" s="15"/>
      <c r="C142" s="11"/>
      <c r="D142" s="7" t="s">
        <v>20</v>
      </c>
      <c r="E142" s="42" t="s">
        <v>65</v>
      </c>
      <c r="F142" s="43" t="s">
        <v>53</v>
      </c>
      <c r="G142" s="43">
        <v>1.42</v>
      </c>
      <c r="H142" s="43">
        <v>1.26</v>
      </c>
      <c r="I142" s="43">
        <v>14.8</v>
      </c>
      <c r="J142" s="43">
        <v>75.34</v>
      </c>
      <c r="K142" s="44" t="s">
        <v>66</v>
      </c>
      <c r="L142" s="43">
        <v>15</v>
      </c>
    </row>
    <row r="143" spans="1:12" ht="15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30</v>
      </c>
      <c r="E146" s="9"/>
      <c r="F146" s="19">
        <v>500</v>
      </c>
      <c r="G146" s="19">
        <f t="shared" ref="G146:J146" si="65">SUM(G139:G145)</f>
        <v>23.009999999999998</v>
      </c>
      <c r="H146" s="19">
        <f t="shared" si="65"/>
        <v>18.91</v>
      </c>
      <c r="I146" s="19">
        <f t="shared" si="65"/>
        <v>69.789999999999992</v>
      </c>
      <c r="J146" s="19">
        <f t="shared" si="65"/>
        <v>1207.1799999999998</v>
      </c>
      <c r="K146" s="25"/>
      <c r="L146" s="19">
        <f t="shared" ref="L146" si="66">SUM(L139:L145)</f>
        <v>85</v>
      </c>
    </row>
    <row r="147" spans="1:12" ht="15">
      <c r="A147" s="26">
        <f>A139</f>
        <v>2</v>
      </c>
      <c r="B147" s="13">
        <v>3</v>
      </c>
      <c r="C147" s="10" t="s">
        <v>22</v>
      </c>
      <c r="D147" s="7" t="s">
        <v>23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24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25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27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28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30</v>
      </c>
      <c r="E156" s="9"/>
      <c r="F156" s="19">
        <f>SUM(F147:F155)</f>
        <v>0</v>
      </c>
      <c r="G156" s="19">
        <f t="shared" ref="G156:J156" si="67">SUM(G147:G155)</f>
        <v>0</v>
      </c>
      <c r="H156" s="19">
        <f t="shared" si="67"/>
        <v>0</v>
      </c>
      <c r="I156" s="19">
        <f t="shared" si="67"/>
        <v>0</v>
      </c>
      <c r="J156" s="19">
        <f t="shared" si="67"/>
        <v>0</v>
      </c>
      <c r="K156" s="25"/>
      <c r="L156" s="19">
        <f t="shared" ref="L156" si="68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72" t="s">
        <v>4</v>
      </c>
      <c r="D157" s="73"/>
      <c r="E157" s="31"/>
      <c r="F157" s="32">
        <f>F146+F156</f>
        <v>500</v>
      </c>
      <c r="G157" s="32">
        <f t="shared" ref="G157" si="69">G146+G156</f>
        <v>23.009999999999998</v>
      </c>
      <c r="H157" s="32">
        <f t="shared" ref="H157" si="70">H146+H156</f>
        <v>18.91</v>
      </c>
      <c r="I157" s="32">
        <f t="shared" ref="I157" si="71">I146+I156</f>
        <v>69.789999999999992</v>
      </c>
      <c r="J157" s="32">
        <f t="shared" ref="J157:L157" si="72">J146+J156</f>
        <v>1207.1799999999998</v>
      </c>
      <c r="K157" s="32"/>
      <c r="L157" s="32">
        <f t="shared" si="72"/>
        <v>85</v>
      </c>
    </row>
    <row r="158" spans="1:12" ht="15">
      <c r="A158" s="20">
        <v>2</v>
      </c>
      <c r="B158" s="21">
        <v>4</v>
      </c>
      <c r="C158" s="22" t="s">
        <v>18</v>
      </c>
      <c r="D158" s="5" t="s">
        <v>19</v>
      </c>
      <c r="E158" s="39" t="str">
        <f>'[4]Мл. школьники'!$G$8</f>
        <v>Макаронные изделия с отварной говядиной</v>
      </c>
      <c r="F158" s="40" t="s">
        <v>69</v>
      </c>
      <c r="G158" s="40">
        <v>23.5</v>
      </c>
      <c r="H158" s="40">
        <v>25.68</v>
      </c>
      <c r="I158" s="40">
        <v>108.94</v>
      </c>
      <c r="J158" s="40">
        <v>610.75</v>
      </c>
      <c r="K158" s="41">
        <v>193</v>
      </c>
      <c r="L158" s="53">
        <v>36</v>
      </c>
    </row>
    <row r="159" spans="1:12" ht="15">
      <c r="A159" s="23"/>
      <c r="B159" s="15"/>
      <c r="C159" s="11"/>
      <c r="D159" s="7" t="s">
        <v>28</v>
      </c>
      <c r="E159" s="42" t="s">
        <v>36</v>
      </c>
      <c r="F159" s="43" t="s">
        <v>47</v>
      </c>
      <c r="G159" s="43">
        <v>5.45</v>
      </c>
      <c r="H159" s="43">
        <v>0.5</v>
      </c>
      <c r="I159" s="43">
        <v>24.15</v>
      </c>
      <c r="J159" s="43">
        <v>256.8</v>
      </c>
      <c r="K159" s="44" t="s">
        <v>48</v>
      </c>
      <c r="L159" s="57">
        <v>5</v>
      </c>
    </row>
    <row r="160" spans="1:12" ht="15">
      <c r="A160" s="23"/>
      <c r="B160" s="15"/>
      <c r="C160" s="11"/>
      <c r="D160" s="7" t="s">
        <v>20</v>
      </c>
      <c r="E160" s="42" t="s">
        <v>37</v>
      </c>
      <c r="F160" s="43" t="s">
        <v>53</v>
      </c>
      <c r="G160" s="43">
        <v>0.06</v>
      </c>
      <c r="H160" s="43">
        <v>0.02</v>
      </c>
      <c r="I160" s="43">
        <v>17.96</v>
      </c>
      <c r="J160" s="43">
        <v>195.82</v>
      </c>
      <c r="K160" s="44" t="s">
        <v>57</v>
      </c>
      <c r="L160" s="57">
        <v>7</v>
      </c>
    </row>
    <row r="161" spans="1:12" ht="15">
      <c r="A161" s="23"/>
      <c r="B161" s="15"/>
      <c r="C161" s="11"/>
      <c r="D161" s="7" t="s">
        <v>21</v>
      </c>
      <c r="E161" s="42" t="s">
        <v>71</v>
      </c>
      <c r="F161" s="43" t="s">
        <v>67</v>
      </c>
      <c r="G161" s="43">
        <v>0.4</v>
      </c>
      <c r="H161" s="43">
        <v>0.4</v>
      </c>
      <c r="I161" s="43">
        <v>9.8000000000000007</v>
      </c>
      <c r="J161" s="43">
        <v>47</v>
      </c>
      <c r="K161" s="44" t="s">
        <v>72</v>
      </c>
      <c r="L161" s="57">
        <v>30</v>
      </c>
    </row>
    <row r="162" spans="1:12" ht="15">
      <c r="A162" s="23"/>
      <c r="B162" s="15"/>
      <c r="C162" s="11"/>
      <c r="D162" s="7"/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30</v>
      </c>
      <c r="E165" s="9"/>
      <c r="F165" s="19">
        <v>500</v>
      </c>
      <c r="G165" s="19">
        <f t="shared" ref="G165:J165" si="73">SUM(G158:G164)</f>
        <v>29.409999999999997</v>
      </c>
      <c r="H165" s="19">
        <f t="shared" si="73"/>
        <v>26.599999999999998</v>
      </c>
      <c r="I165" s="19">
        <f t="shared" si="73"/>
        <v>160.85000000000002</v>
      </c>
      <c r="J165" s="19">
        <f t="shared" si="73"/>
        <v>1110.3699999999999</v>
      </c>
      <c r="K165" s="25"/>
      <c r="L165" s="19">
        <f t="shared" ref="L165" si="74">SUM(L158:L164)</f>
        <v>78</v>
      </c>
    </row>
    <row r="166" spans="1:12" ht="15">
      <c r="A166" s="26">
        <f>A158</f>
        <v>2</v>
      </c>
      <c r="B166" s="13">
        <v>4</v>
      </c>
      <c r="C166" s="10" t="s">
        <v>22</v>
      </c>
      <c r="D166" s="7" t="s">
        <v>23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25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27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28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29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30</v>
      </c>
      <c r="E175" s="9"/>
      <c r="F175" s="19">
        <f>SUM(F166:F174)</f>
        <v>0</v>
      </c>
      <c r="G175" s="19">
        <f t="shared" ref="G175:J175" si="75">SUM(G166:G174)</f>
        <v>0</v>
      </c>
      <c r="H175" s="19">
        <f t="shared" si="75"/>
        <v>0</v>
      </c>
      <c r="I175" s="19">
        <f t="shared" si="75"/>
        <v>0</v>
      </c>
      <c r="J175" s="19">
        <f t="shared" si="75"/>
        <v>0</v>
      </c>
      <c r="K175" s="25"/>
      <c r="L175" s="19">
        <f t="shared" ref="L175" si="76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72" t="s">
        <v>4</v>
      </c>
      <c r="D176" s="73"/>
      <c r="E176" s="31"/>
      <c r="F176" s="32">
        <f>F165+F175</f>
        <v>500</v>
      </c>
      <c r="G176" s="32">
        <f t="shared" ref="G176" si="77">G165+G175</f>
        <v>29.409999999999997</v>
      </c>
      <c r="H176" s="32">
        <f t="shared" ref="H176" si="78">H165+H175</f>
        <v>26.599999999999998</v>
      </c>
      <c r="I176" s="32">
        <f t="shared" ref="I176" si="79">I165+I175</f>
        <v>160.85000000000002</v>
      </c>
      <c r="J176" s="32">
        <f t="shared" ref="J176:L176" si="80">J165+J175</f>
        <v>1110.3699999999999</v>
      </c>
      <c r="K176" s="32"/>
      <c r="L176" s="32">
        <f t="shared" si="80"/>
        <v>78</v>
      </c>
    </row>
    <row r="177" spans="1:12" ht="15">
      <c r="A177" s="20">
        <v>2</v>
      </c>
      <c r="B177" s="21">
        <v>5</v>
      </c>
      <c r="C177" s="22" t="s">
        <v>18</v>
      </c>
      <c r="D177" s="5" t="s">
        <v>19</v>
      </c>
      <c r="E177" s="39" t="str">
        <f>'[5]Мл. школьники (1)'!$G$9</f>
        <v>Каша жидкая молочная рисовая</v>
      </c>
      <c r="F177" s="40" t="s">
        <v>46</v>
      </c>
      <c r="G177" s="52">
        <v>25.06</v>
      </c>
      <c r="H177" s="52">
        <v>23.47</v>
      </c>
      <c r="I177" s="54">
        <v>56.06</v>
      </c>
      <c r="J177" s="40">
        <v>295.99</v>
      </c>
      <c r="K177" s="41">
        <v>58</v>
      </c>
      <c r="L177" s="53">
        <v>50</v>
      </c>
    </row>
    <row r="178" spans="1:12" ht="15">
      <c r="A178" s="23"/>
      <c r="B178" s="15"/>
      <c r="C178" s="11"/>
      <c r="D178" s="7" t="s">
        <v>28</v>
      </c>
      <c r="E178" s="42" t="s">
        <v>36</v>
      </c>
      <c r="F178" s="43" t="s">
        <v>47</v>
      </c>
      <c r="G178" s="56">
        <v>5.45</v>
      </c>
      <c r="H178" s="56">
        <v>0.5</v>
      </c>
      <c r="I178" s="58">
        <v>24.15</v>
      </c>
      <c r="J178" s="43">
        <v>256.8</v>
      </c>
      <c r="K178" s="44" t="s">
        <v>48</v>
      </c>
      <c r="L178" s="57">
        <v>5</v>
      </c>
    </row>
    <row r="179" spans="1:12" ht="15">
      <c r="A179" s="23"/>
      <c r="B179" s="15"/>
      <c r="C179" s="11"/>
      <c r="D179" s="7"/>
      <c r="E179" s="42" t="s">
        <v>49</v>
      </c>
      <c r="F179" s="43" t="s">
        <v>50</v>
      </c>
      <c r="G179" s="56">
        <v>0.08</v>
      </c>
      <c r="H179" s="56">
        <v>7.25</v>
      </c>
      <c r="I179" s="58">
        <v>0.13</v>
      </c>
      <c r="J179" s="43">
        <v>66</v>
      </c>
      <c r="K179" s="44" t="s">
        <v>51</v>
      </c>
      <c r="L179" s="57">
        <v>15</v>
      </c>
    </row>
    <row r="180" spans="1:12" ht="15">
      <c r="A180" s="23"/>
      <c r="B180" s="15"/>
      <c r="C180" s="11"/>
      <c r="D180" s="7" t="s">
        <v>20</v>
      </c>
      <c r="E180" s="42" t="s">
        <v>52</v>
      </c>
      <c r="F180" s="43" t="s">
        <v>53</v>
      </c>
      <c r="G180" s="56">
        <v>0.12</v>
      </c>
      <c r="H180" s="56">
        <v>0.02</v>
      </c>
      <c r="I180" s="58">
        <v>13.7</v>
      </c>
      <c r="J180" s="43">
        <v>55.86</v>
      </c>
      <c r="K180" s="44" t="s">
        <v>54</v>
      </c>
      <c r="L180" s="57">
        <v>10</v>
      </c>
    </row>
    <row r="181" spans="1:12" ht="15.75" thickBot="1">
      <c r="A181" s="23"/>
      <c r="B181" s="15"/>
      <c r="C181" s="11"/>
      <c r="D181" s="7"/>
      <c r="E181" s="42"/>
      <c r="F181" s="43"/>
      <c r="G181" s="62"/>
      <c r="H181" s="62"/>
      <c r="I181" s="63"/>
      <c r="J181" s="43"/>
      <c r="K181" s="44"/>
      <c r="L181" s="64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30</v>
      </c>
      <c r="E184" s="9"/>
      <c r="F184" s="19">
        <v>500</v>
      </c>
      <c r="G184" s="19">
        <f t="shared" ref="G184:J184" si="81">SUM(G177:G183)</f>
        <v>30.709999999999997</v>
      </c>
      <c r="H184" s="19">
        <f t="shared" si="81"/>
        <v>31.24</v>
      </c>
      <c r="I184" s="19">
        <f t="shared" si="81"/>
        <v>94.04</v>
      </c>
      <c r="J184" s="19">
        <f t="shared" si="81"/>
        <v>674.65</v>
      </c>
      <c r="K184" s="25"/>
      <c r="L184" s="19">
        <f t="shared" ref="L184" si="82">SUM(L177:L183)</f>
        <v>80</v>
      </c>
    </row>
    <row r="185" spans="1:12" ht="15">
      <c r="A185" s="26">
        <f>A177</f>
        <v>2</v>
      </c>
      <c r="B185" s="13">
        <v>5</v>
      </c>
      <c r="C185" s="10" t="s">
        <v>22</v>
      </c>
      <c r="D185" s="7" t="s">
        <v>23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24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25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27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28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30</v>
      </c>
      <c r="E194" s="9"/>
      <c r="F194" s="19">
        <f>SUM(F185:F193)</f>
        <v>0</v>
      </c>
      <c r="G194" s="19">
        <f t="shared" ref="G194:J194" si="83">SUM(G185:G193)</f>
        <v>0</v>
      </c>
      <c r="H194" s="19">
        <f t="shared" si="83"/>
        <v>0</v>
      </c>
      <c r="I194" s="19">
        <f t="shared" si="83"/>
        <v>0</v>
      </c>
      <c r="J194" s="19">
        <f t="shared" si="83"/>
        <v>0</v>
      </c>
      <c r="K194" s="25"/>
      <c r="L194" s="19">
        <f t="shared" ref="L194" si="84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72" t="s">
        <v>4</v>
      </c>
      <c r="D195" s="73"/>
      <c r="E195" s="31"/>
      <c r="F195" s="32">
        <f>F184+F194</f>
        <v>500</v>
      </c>
      <c r="G195" s="32">
        <f t="shared" ref="G195" si="85">G184+G194</f>
        <v>30.709999999999997</v>
      </c>
      <c r="H195" s="32">
        <f t="shared" ref="H195" si="86">H184+H194</f>
        <v>31.24</v>
      </c>
      <c r="I195" s="32">
        <f t="shared" ref="I195" si="87">I184+I194</f>
        <v>94.04</v>
      </c>
      <c r="J195" s="32">
        <f t="shared" ref="J195:L195" si="88">J184+J194</f>
        <v>674.65</v>
      </c>
      <c r="K195" s="32"/>
      <c r="L195" s="32">
        <f t="shared" si="88"/>
        <v>80</v>
      </c>
    </row>
    <row r="196" spans="1:12" ht="13.5" thickBot="1">
      <c r="A196" s="27"/>
      <c r="B196" s="28"/>
      <c r="C196" s="74" t="s">
        <v>5</v>
      </c>
      <c r="D196" s="74"/>
      <c r="E196" s="74"/>
      <c r="F196" s="34">
        <f>(F24+F43+F62+F81+F100+F119+F138+F157+F176+F195)/(IF(F24=0,0,1)+IF(F43=0,0,1)+IF(F62=0,0,1)+IF(F81=0,0,1)+IF(F100=0,0,1)+IF(F119=0,0,1)+IF(F138=0,0,1)+IF(F157=0,0,1)+IF(F176=0,0,1)+IF(F195=0,0,1))</f>
        <v>500</v>
      </c>
      <c r="G196" s="34">
        <f t="shared" ref="G196:J196" si="89">(G24+G43+G62+G81+G100+G119+G138+G157+G176+G195)/(IF(G24=0,0,1)+IF(G43=0,0,1)+IF(G62=0,0,1)+IF(G81=0,0,1)+IF(G100=0,0,1)+IF(G119=0,0,1)+IF(G138=0,0,1)+IF(G157=0,0,1)+IF(G176=0,0,1)+IF(G195=0,0,1))</f>
        <v>27.246999999999996</v>
      </c>
      <c r="H196" s="34">
        <f t="shared" si="89"/>
        <v>26.685000000000002</v>
      </c>
      <c r="I196" s="34">
        <f t="shared" si="89"/>
        <v>100.67400000000001</v>
      </c>
      <c r="J196" s="34">
        <f t="shared" si="89"/>
        <v>905.79799999999977</v>
      </c>
      <c r="K196" s="34"/>
      <c r="L196" s="34">
        <v>69.47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2025-01-10T07:19:36Z</dcterms:modified>
</cp:coreProperties>
</file>